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CD7907D-2DF7-44AC-AAAC-58EDAECBEC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AS7" i="5" l="1"/>
  <c r="I12" i="5"/>
  <c r="G12" i="5"/>
  <c r="E12" i="5"/>
  <c r="W7" i="5"/>
  <c r="K7" i="5"/>
  <c r="I11" i="5"/>
  <c r="I13" i="5" s="1"/>
  <c r="H11" i="5"/>
  <c r="G11" i="5"/>
  <c r="G13" i="5" s="1"/>
  <c r="F11" i="5"/>
  <c r="E11" i="5"/>
  <c r="E13" i="5" s="1"/>
  <c r="K11" i="5" l="1"/>
  <c r="K12" i="5"/>
  <c r="J12" i="5" s="1"/>
  <c r="F12" i="5"/>
  <c r="L12" i="5" s="1"/>
  <c r="H12" i="5"/>
  <c r="H13" i="5" s="1"/>
  <c r="M13" i="5" s="1"/>
  <c r="AF7" i="5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<sst xmlns="http://schemas.openxmlformats.org/spreadsheetml/2006/main" count="73" uniqueCount="31">
  <si>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</si>
  <si>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</si>
  <si>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</si>
  <si>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</si>
  <si>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</si>
  <si>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</si>
  <si>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</si>
  <si>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</si>
  <si>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</si>
  <si>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</si>
  <si>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</si>
  <si>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</si>
  <si>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</si>
  <si>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</si>
  <si>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</si>
  <si>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</si>
  <si>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</si>
  <si>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</si>
  <si>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</si>
  <si>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</si>
  <si>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</si>
  <si>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</si>
  <si>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</si>
  <si>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</si>
  <si>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</si>
  <si>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Manse PP</t>
  </si>
  <si>
    <t>Manse PP = Manse PP, Tampere  (2005),  kasvattajaseura</t>
  </si>
  <si>
    <t>Iiro Koskinen</t>
  </si>
  <si>
    <t>29.11.2004   Tampere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</si>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</sst>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24</v>
      </c>
      <c r="Z4" s="68" t="s">
        <v>25</v>
      </c>
      <c r="AA4" s="67">
        <v>18</v>
      </c>
      <c r="AB4" s="67">
        <v>0</v>
      </c>
      <c r="AC4" s="67">
        <v>20</v>
      </c>
      <c r="AD4" s="67">
        <v>8</v>
      </c>
      <c r="AE4" s="67">
        <v>71</v>
      </c>
      <c r="AF4" s="69">
        <v>0.55910000000000004</v>
      </c>
      <c r="AG4" s="70">
        <v>127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67" t="s">
        <v>29</v>
      </c>
      <c r="Z5" s="68" t="s">
        <v>25</v>
      </c>
      <c r="AA5" s="67">
        <v>13</v>
      </c>
      <c r="AB5" s="67">
        <v>0</v>
      </c>
      <c r="AC5" s="67">
        <v>17</v>
      </c>
      <c r="AD5" s="67">
        <v>6</v>
      </c>
      <c r="AE5" s="67">
        <v>43</v>
      </c>
      <c r="AF5" s="69">
        <v>0.47249999999999998</v>
      </c>
      <c r="AG5" s="70">
        <v>91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30</v>
      </c>
      <c r="Z6" s="1" t="s">
        <v>25</v>
      </c>
      <c r="AA6" s="12">
        <v>6</v>
      </c>
      <c r="AB6" s="12">
        <v>0</v>
      </c>
      <c r="AC6" s="12">
        <v>4</v>
      </c>
      <c r="AD6" s="12">
        <v>1</v>
      </c>
      <c r="AE6" s="12">
        <v>21</v>
      </c>
      <c r="AF6" s="71">
        <v>0.6</v>
      </c>
      <c r="AG6" s="10">
        <v>35</v>
      </c>
      <c r="AH6" s="7"/>
      <c r="AI6" s="7"/>
      <c r="AJ6" s="7"/>
      <c r="AK6" s="7"/>
      <c r="AL6" s="66"/>
      <c r="AM6" s="12"/>
      <c r="AN6" s="12"/>
      <c r="AO6" s="13"/>
      <c r="AP6" s="12"/>
      <c r="AQ6" s="12"/>
      <c r="AR6" s="6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37</v>
      </c>
      <c r="AB7" s="35">
        <f>SUM(AB4:AB6)</f>
        <v>0</v>
      </c>
      <c r="AC7" s="35">
        <f>SUM(AC4:AC6)</f>
        <v>41</v>
      </c>
      <c r="AD7" s="35">
        <f>SUM(AD4:AD6)</f>
        <v>15</v>
      </c>
      <c r="AE7" s="35">
        <f>SUM(AE4:AE6)</f>
        <v>135</v>
      </c>
      <c r="AF7" s="36">
        <f>PRODUCT(AE7/AG7)</f>
        <v>0.53359683794466406</v>
      </c>
      <c r="AG7" s="20">
        <f>SUM(AG4:AG6)</f>
        <v>253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26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52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37</v>
      </c>
      <c r="F12" s="45">
        <f>PRODUCT(AB7+AN7)</f>
        <v>0</v>
      </c>
      <c r="G12" s="45">
        <f>PRODUCT(AC7+AO7)</f>
        <v>41</v>
      </c>
      <c r="H12" s="45">
        <f>PRODUCT(AD7+AP7)</f>
        <v>15</v>
      </c>
      <c r="I12" s="45">
        <f>PRODUCT(AE7+AQ7)</f>
        <v>135</v>
      </c>
      <c r="J12" s="58">
        <f>PRODUCT(I12/K12)</f>
        <v>0.53359683794466406</v>
      </c>
      <c r="K12" s="10">
        <f>PRODUCT(AG7+AS7)</f>
        <v>253</v>
      </c>
      <c r="L12" s="51">
        <f>PRODUCT((F12+G12)/E12)</f>
        <v>1.1081081081081081</v>
      </c>
      <c r="M12" s="51">
        <f>PRODUCT(H12/E12)</f>
        <v>0.40540540540540543</v>
      </c>
      <c r="N12" s="51">
        <f>PRODUCT((F12+G12+H12)/E12)</f>
        <v>1.5135135135135136</v>
      </c>
      <c r="O12" s="51">
        <f>PRODUCT(I12/E12)</f>
        <v>3.6486486486486487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37</v>
      </c>
      <c r="F13" s="45">
        <f t="shared" ref="F13:I13" si="0">SUM(F10:F12)</f>
        <v>0</v>
      </c>
      <c r="G13" s="45">
        <f t="shared" si="0"/>
        <v>41</v>
      </c>
      <c r="H13" s="45">
        <f t="shared" si="0"/>
        <v>15</v>
      </c>
      <c r="I13" s="45">
        <f t="shared" si="0"/>
        <v>135</v>
      </c>
      <c r="J13" s="58">
        <f>PRODUCT(I13/K13)</f>
        <v>0.53359683794466406</v>
      </c>
      <c r="K13" s="16">
        <f>SUM(K10:K12)</f>
        <v>253</v>
      </c>
      <c r="L13" s="51">
        <f>PRODUCT((F13+G13)/E13)</f>
        <v>1.1081081081081081</v>
      </c>
      <c r="M13" s="51">
        <f>PRODUCT(H13/E13)</f>
        <v>0.40540540540540543</v>
      </c>
      <c r="N13" s="51">
        <f>PRODUCT((F13+G13+H13)/E13)</f>
        <v>1.5135135135135136</v>
      </c>
      <c r="O13" s="51">
        <f>PRODUCT(I13/E13)</f>
        <v>3.6486486486486487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I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2023-09-01T20:47:57Z</dcterms:modified>
</cp:coreProperties>
</file>